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G:\My Drive\!CFI Drive\Team\Tim\Uploaded\"/>
    </mc:Choice>
  </mc:AlternateContent>
  <bookViews>
    <workbookView xWindow="0" yWindow="0" windowWidth="24000" windowHeight="9030"/>
  </bookViews>
  <sheets>
    <sheet name="No Dates" sheetId="1" r:id="rId1"/>
    <sheet name="With Date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2" l="1"/>
  <c r="C20" i="2"/>
  <c r="G12" i="2"/>
  <c r="G9" i="2"/>
  <c r="J9" i="2"/>
  <c r="L9" i="2"/>
  <c r="M8" i="2"/>
  <c r="M9" i="2" s="1"/>
  <c r="L8" i="2"/>
  <c r="K8" i="2"/>
  <c r="K9" i="2" s="1"/>
  <c r="J8" i="2"/>
  <c r="I8" i="2"/>
  <c r="I9" i="2" s="1"/>
  <c r="H8" i="2"/>
  <c r="H9" i="2" s="1"/>
  <c r="G8" i="2"/>
  <c r="F8" i="2"/>
  <c r="F9" i="2" s="1"/>
  <c r="E8" i="2"/>
  <c r="E9" i="2" s="1"/>
  <c r="D8" i="2"/>
  <c r="D9" i="2" s="1"/>
  <c r="D10" i="2" s="1"/>
  <c r="E4" i="2"/>
  <c r="F4" i="2" s="1"/>
  <c r="D6" i="1"/>
  <c r="D10" i="1" s="1"/>
  <c r="C14" i="1"/>
  <c r="E4" i="1"/>
  <c r="E6" i="1" s="1"/>
  <c r="E10" i="1" s="1"/>
  <c r="E10" i="2" l="1"/>
  <c r="D12" i="2"/>
  <c r="D16" i="2" s="1"/>
  <c r="G4" i="2"/>
  <c r="F4" i="1"/>
  <c r="F10" i="2" l="1"/>
  <c r="E12" i="2"/>
  <c r="E16" i="2" s="1"/>
  <c r="H4" i="2"/>
  <c r="G4" i="1"/>
  <c r="F6" i="1"/>
  <c r="F10" i="1" s="1"/>
  <c r="G10" i="2" l="1"/>
  <c r="F12" i="2"/>
  <c r="F16" i="2" s="1"/>
  <c r="I4" i="2"/>
  <c r="H4" i="1"/>
  <c r="G6" i="1"/>
  <c r="G10" i="1" s="1"/>
  <c r="H10" i="2" l="1"/>
  <c r="G16" i="2"/>
  <c r="J4" i="2"/>
  <c r="H6" i="1"/>
  <c r="H10" i="1" s="1"/>
  <c r="I4" i="1"/>
  <c r="I10" i="2" l="1"/>
  <c r="H12" i="2"/>
  <c r="H16" i="2" s="1"/>
  <c r="K4" i="2"/>
  <c r="I6" i="1"/>
  <c r="I10" i="1" s="1"/>
  <c r="J4" i="1"/>
  <c r="J10" i="2" l="1"/>
  <c r="I12" i="2"/>
  <c r="I16" i="2" s="1"/>
  <c r="L4" i="2"/>
  <c r="K4" i="1"/>
  <c r="J6" i="1"/>
  <c r="J10" i="1" s="1"/>
  <c r="K10" i="2" l="1"/>
  <c r="J12" i="2"/>
  <c r="J16" i="2" s="1"/>
  <c r="M4" i="2"/>
  <c r="L4" i="1"/>
  <c r="K6" i="1"/>
  <c r="K10" i="1" s="1"/>
  <c r="L10" i="2" l="1"/>
  <c r="K12" i="2"/>
  <c r="K16" i="2" s="1"/>
  <c r="M4" i="1"/>
  <c r="L6" i="1"/>
  <c r="L10" i="1" s="1"/>
  <c r="M10" i="2" l="1"/>
  <c r="M12" i="2" s="1"/>
  <c r="M16" i="2" s="1"/>
  <c r="L12" i="2"/>
  <c r="L16" i="2" s="1"/>
  <c r="M6" i="1"/>
  <c r="M10" i="1" s="1"/>
  <c r="C12" i="1"/>
  <c r="C16" i="1" s="1"/>
  <c r="C18" i="2" l="1"/>
</calcChain>
</file>

<file path=xl/sharedStrings.xml><?xml version="1.0" encoding="utf-8"?>
<sst xmlns="http://schemas.openxmlformats.org/spreadsheetml/2006/main" count="24" uniqueCount="15">
  <si>
    <t>Undiscounted Cash Flow</t>
  </si>
  <si>
    <t>Start</t>
  </si>
  <si>
    <t>Discount Factor</t>
  </si>
  <si>
    <t>Discount Rate</t>
  </si>
  <si>
    <t>Period</t>
  </si>
  <si>
    <t>Discounted Cash Flow</t>
  </si>
  <si>
    <t>NPV (Sum)</t>
  </si>
  <si>
    <t>NPV (Excel function)</t>
  </si>
  <si>
    <t>Check</t>
  </si>
  <si>
    <t>Dates</t>
  </si>
  <si>
    <t># of Days in Period</t>
  </si>
  <si>
    <t>Fraction of 1 Year</t>
  </si>
  <si>
    <t>Cumulative Years</t>
  </si>
  <si>
    <t>XNPV (Excel Function)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</si>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</sst>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.0_);_(* \(#,##0.0\);_(* &quot;-&quot;??_);_(@_)"/>
    <numFmt numFmtId="165" formatCode="_(* #,##0.000_);_(* \(#,##0.000\);_(* &quot;-&quot;??_);_(@_)"/>
    <numFmt numFmtId="166" formatCode="_(* #,##0.0_);_(* \(#,##0.0\);_(* &quot;-&quot;?_);_(@_)"/>
    <numFmt numFmtId="167" formatCode="m/d/yy;@"/>
    <numFmt numFmtId="168" formatCode="m/d/yyyy;@"/>
  </numFmts>
  <fonts count="6" x14ac:knownFonts="1">
    <font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sz val="11"/>
      <color rgb="FF0000FF"/>
      <name val="Arial Narrow"/>
      <family val="2"/>
    </font>
    <font>
      <u/>
      <sz val="11"/>
      <color theme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164" fontId="3" fillId="0" borderId="0" xfId="1" applyNumberFormat="1" applyFont="1"/>
    <xf numFmtId="9" fontId="3" fillId="0" borderId="0" xfId="2" applyFont="1"/>
    <xf numFmtId="165" fontId="3" fillId="0" borderId="0" xfId="1" applyNumberFormat="1" applyFont="1"/>
    <xf numFmtId="9" fontId="4" fillId="2" borderId="0" xfId="2" applyFont="1" applyFill="1"/>
    <xf numFmtId="166" fontId="3" fillId="0" borderId="0" xfId="0" applyNumberFormat="1" applyFont="1"/>
    <xf numFmtId="0" fontId="2" fillId="3" borderId="0" xfId="0" applyFont="1" applyFill="1"/>
    <xf numFmtId="164" fontId="3" fillId="2" borderId="0" xfId="0" applyNumberFormat="1" applyFont="1" applyFill="1"/>
    <xf numFmtId="164" fontId="3" fillId="2" borderId="1" xfId="0" applyNumberFormat="1" applyFont="1" applyFill="1" applyBorder="1"/>
    <xf numFmtId="167" fontId="3" fillId="0" borderId="0" xfId="0" applyNumberFormat="1" applyFont="1"/>
    <xf numFmtId="168" fontId="3" fillId="0" borderId="0" xfId="0" applyNumberFormat="1" applyFont="1"/>
    <xf numFmtId="164" fontId="3" fillId="2" borderId="0" xfId="0" applyNumberFormat="1" applyFont="1" applyFill="1" applyBorder="1"/>
    <xf numFmtId="0" fontId="5" fillId="0" borderId="0" xfId="3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9"/>
  <sheetViews>
    <sheetView tabSelected="1" workbookViewId="0"/>
  </sheetViews>
  <sheetFormatPr defaultRowHeight="16.5" x14ac:dyDescent="0.3"/>
  <cols>
    <col min="1" max="1" width="9.140625" style="1"/>
    <col min="2" max="2" width="21.140625" style="1" bestFit="1" customWidth="1"/>
    <col min="3" max="13" width="10.85546875" style="1" customWidth="1"/>
    <col min="14" max="16384" width="9.140625" style="1"/>
  </cols>
  <sheetData>
    <row r="2" spans="2:13" x14ac:dyDescent="0.3">
      <c r="B2" s="1" t="s">
        <v>3</v>
      </c>
      <c r="C2" s="5">
        <v>0.1</v>
      </c>
    </row>
    <row r="3" spans="2:13" x14ac:dyDescent="0.3">
      <c r="C3" s="3"/>
    </row>
    <row r="4" spans="2:13" x14ac:dyDescent="0.3">
      <c r="B4" s="7" t="s">
        <v>4</v>
      </c>
      <c r="C4" s="7" t="s">
        <v>1</v>
      </c>
      <c r="D4" s="7">
        <v>1</v>
      </c>
      <c r="E4" s="7">
        <f>D4+1</f>
        <v>2</v>
      </c>
      <c r="F4" s="7">
        <f t="shared" ref="F4:H4" si="0">E4+1</f>
        <v>3</v>
      </c>
      <c r="G4" s="7">
        <f t="shared" si="0"/>
        <v>4</v>
      </c>
      <c r="H4" s="7">
        <f t="shared" si="0"/>
        <v>5</v>
      </c>
      <c r="I4" s="7">
        <f t="shared" ref="I4:M4" si="1">H4+1</f>
        <v>6</v>
      </c>
      <c r="J4" s="7">
        <f t="shared" si="1"/>
        <v>7</v>
      </c>
      <c r="K4" s="7">
        <f t="shared" si="1"/>
        <v>8</v>
      </c>
      <c r="L4" s="7">
        <f t="shared" si="1"/>
        <v>9</v>
      </c>
      <c r="M4" s="7">
        <f t="shared" si="1"/>
        <v>10</v>
      </c>
    </row>
    <row r="6" spans="2:13" x14ac:dyDescent="0.3">
      <c r="B6" s="1" t="s">
        <v>2</v>
      </c>
      <c r="D6" s="4">
        <f t="shared" ref="D6:M6" si="2">1/(1*(1+$C$2)^D4)</f>
        <v>0.90909090909090906</v>
      </c>
      <c r="E6" s="4">
        <f t="shared" si="2"/>
        <v>0.82644628099173545</v>
      </c>
      <c r="F6" s="4">
        <f t="shared" si="2"/>
        <v>0.75131480090157754</v>
      </c>
      <c r="G6" s="4">
        <f t="shared" si="2"/>
        <v>0.68301345536507052</v>
      </c>
      <c r="H6" s="4">
        <f t="shared" si="2"/>
        <v>0.62092132305915493</v>
      </c>
      <c r="I6" s="4">
        <f t="shared" si="2"/>
        <v>0.56447393005377722</v>
      </c>
      <c r="J6" s="4">
        <f t="shared" si="2"/>
        <v>0.51315811823070645</v>
      </c>
      <c r="K6" s="4">
        <f t="shared" si="2"/>
        <v>0.46650738020973315</v>
      </c>
      <c r="L6" s="4">
        <f t="shared" si="2"/>
        <v>0.42409761837248466</v>
      </c>
      <c r="M6" s="4">
        <f t="shared" si="2"/>
        <v>0.38554328942953148</v>
      </c>
    </row>
    <row r="8" spans="2:13" x14ac:dyDescent="0.3">
      <c r="B8" s="1" t="s">
        <v>0</v>
      </c>
      <c r="D8" s="2">
        <v>120000</v>
      </c>
      <c r="E8" s="2">
        <v>120000</v>
      </c>
      <c r="F8" s="2">
        <v>120000</v>
      </c>
      <c r="G8" s="2">
        <v>120000</v>
      </c>
      <c r="H8" s="2">
        <v>120000</v>
      </c>
      <c r="I8" s="2">
        <v>120000</v>
      </c>
      <c r="J8" s="2">
        <v>120000</v>
      </c>
      <c r="K8" s="2">
        <v>120000</v>
      </c>
      <c r="L8" s="2">
        <v>120000</v>
      </c>
      <c r="M8" s="2">
        <v>120000</v>
      </c>
    </row>
    <row r="10" spans="2:13" x14ac:dyDescent="0.3">
      <c r="B10" s="1" t="s">
        <v>5</v>
      </c>
      <c r="D10" s="2">
        <f>D6*D8</f>
        <v>109090.90909090909</v>
      </c>
      <c r="E10" s="2">
        <f t="shared" ref="E10:M10" si="3">E6*E8</f>
        <v>99173.553719008254</v>
      </c>
      <c r="F10" s="2">
        <f t="shared" si="3"/>
        <v>90157.776108189311</v>
      </c>
      <c r="G10" s="2">
        <f t="shared" si="3"/>
        <v>81961.614643808469</v>
      </c>
      <c r="H10" s="2">
        <f t="shared" si="3"/>
        <v>74510.558767098584</v>
      </c>
      <c r="I10" s="2">
        <f t="shared" si="3"/>
        <v>67736.871606453264</v>
      </c>
      <c r="J10" s="2">
        <f t="shared" si="3"/>
        <v>61578.974187684777</v>
      </c>
      <c r="K10" s="2">
        <f t="shared" si="3"/>
        <v>55980.885625167975</v>
      </c>
      <c r="L10" s="2">
        <f t="shared" si="3"/>
        <v>50891.714204698161</v>
      </c>
      <c r="M10" s="2">
        <f t="shared" si="3"/>
        <v>46265.194731543779</v>
      </c>
    </row>
    <row r="12" spans="2:13" x14ac:dyDescent="0.3">
      <c r="B12" s="1" t="s">
        <v>6</v>
      </c>
      <c r="C12" s="9">
        <f>SUM(D10:M10)</f>
        <v>737348.05268456158</v>
      </c>
    </row>
    <row r="14" spans="2:13" x14ac:dyDescent="0.3">
      <c r="B14" s="1" t="s">
        <v>7</v>
      </c>
      <c r="C14" s="8">
        <f>NPV(C2,D8:M8)</f>
        <v>737348.05268456158</v>
      </c>
    </row>
    <row r="16" spans="2:13" x14ac:dyDescent="0.3">
      <c r="B16" s="1" t="s">
        <v>8</v>
      </c>
      <c r="C16" s="6">
        <f>C12-C14</f>
        <v>0</v>
      </c>
    </row>
    <row r="19" spans="2:2" x14ac:dyDescent="0.3">
      <c r="B19" s="13" t="s">
        <v>14</v>
      </c>
    </row>
  </sheetData>
  <hyperlinks>
    <hyperlink ref="B1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4"/>
  <sheetViews>
    <sheetView workbookViewId="0"/>
  </sheetViews>
  <sheetFormatPr defaultRowHeight="16.5" x14ac:dyDescent="0.3"/>
  <cols>
    <col min="1" max="1" width="9.140625" style="1"/>
    <col min="2" max="2" width="21.140625" style="1" customWidth="1"/>
    <col min="3" max="13" width="10.85546875" style="1" customWidth="1"/>
    <col min="14" max="16384" width="9.140625" style="1"/>
  </cols>
  <sheetData>
    <row r="2" spans="2:13" x14ac:dyDescent="0.3">
      <c r="B2" s="1" t="s">
        <v>3</v>
      </c>
      <c r="C2" s="5">
        <v>0.1</v>
      </c>
    </row>
    <row r="3" spans="2:13" x14ac:dyDescent="0.3">
      <c r="C3" s="3"/>
    </row>
    <row r="4" spans="2:13" x14ac:dyDescent="0.3">
      <c r="B4" s="7" t="s">
        <v>4</v>
      </c>
      <c r="C4" s="7" t="s">
        <v>1</v>
      </c>
      <c r="D4" s="7">
        <v>1</v>
      </c>
      <c r="E4" s="7">
        <f>D4+1</f>
        <v>2</v>
      </c>
      <c r="F4" s="7">
        <f t="shared" ref="F4:M4" si="0">E4+1</f>
        <v>3</v>
      </c>
      <c r="G4" s="7">
        <f t="shared" si="0"/>
        <v>4</v>
      </c>
      <c r="H4" s="7">
        <f t="shared" si="0"/>
        <v>5</v>
      </c>
      <c r="I4" s="7">
        <f t="shared" si="0"/>
        <v>6</v>
      </c>
      <c r="J4" s="7">
        <f t="shared" si="0"/>
        <v>7</v>
      </c>
      <c r="K4" s="7">
        <f t="shared" si="0"/>
        <v>8</v>
      </c>
      <c r="L4" s="7">
        <f t="shared" si="0"/>
        <v>9</v>
      </c>
      <c r="M4" s="7">
        <f t="shared" si="0"/>
        <v>10</v>
      </c>
    </row>
    <row r="6" spans="2:13" x14ac:dyDescent="0.3">
      <c r="B6" s="1" t="s">
        <v>9</v>
      </c>
      <c r="C6" s="11">
        <v>43281</v>
      </c>
      <c r="D6" s="11">
        <v>43465</v>
      </c>
      <c r="E6" s="11">
        <v>43830</v>
      </c>
      <c r="F6" s="11">
        <v>44196</v>
      </c>
      <c r="G6" s="11">
        <v>44561</v>
      </c>
      <c r="H6" s="11">
        <v>44926</v>
      </c>
      <c r="I6" s="11">
        <v>45291</v>
      </c>
      <c r="J6" s="11">
        <v>45657</v>
      </c>
      <c r="K6" s="11">
        <v>46022</v>
      </c>
      <c r="L6" s="11">
        <v>46387</v>
      </c>
      <c r="M6" s="11">
        <v>46752</v>
      </c>
    </row>
    <row r="7" spans="2:13" x14ac:dyDescent="0.3"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2:13" x14ac:dyDescent="0.3">
      <c r="B8" s="1" t="s">
        <v>10</v>
      </c>
      <c r="D8" s="1">
        <f>D6-C6</f>
        <v>184</v>
      </c>
      <c r="E8" s="1">
        <f>E6-D6</f>
        <v>365</v>
      </c>
      <c r="F8" s="1">
        <f>F6-E6</f>
        <v>366</v>
      </c>
      <c r="G8" s="1">
        <f>G6-F6</f>
        <v>365</v>
      </c>
      <c r="H8" s="1">
        <f t="shared" ref="H8:M8" si="1">H6-G6</f>
        <v>365</v>
      </c>
      <c r="I8" s="1">
        <f t="shared" si="1"/>
        <v>365</v>
      </c>
      <c r="J8" s="1">
        <f t="shared" si="1"/>
        <v>366</v>
      </c>
      <c r="K8" s="1">
        <f t="shared" si="1"/>
        <v>365</v>
      </c>
      <c r="L8" s="1">
        <f t="shared" si="1"/>
        <v>365</v>
      </c>
      <c r="M8" s="1">
        <f t="shared" si="1"/>
        <v>365</v>
      </c>
    </row>
    <row r="9" spans="2:13" x14ac:dyDescent="0.3">
      <c r="B9" s="1" t="s">
        <v>11</v>
      </c>
      <c r="D9" s="2">
        <f>D8/365</f>
        <v>0.50410958904109593</v>
      </c>
      <c r="E9" s="2">
        <f>E8/365</f>
        <v>1</v>
      </c>
      <c r="F9" s="2">
        <f t="shared" ref="F9:M9" si="2">F8/365</f>
        <v>1.0027397260273974</v>
      </c>
      <c r="G9" s="2">
        <f t="shared" si="2"/>
        <v>1</v>
      </c>
      <c r="H9" s="2">
        <f t="shared" si="2"/>
        <v>1</v>
      </c>
      <c r="I9" s="2">
        <f t="shared" si="2"/>
        <v>1</v>
      </c>
      <c r="J9" s="2">
        <f t="shared" si="2"/>
        <v>1.0027397260273974</v>
      </c>
      <c r="K9" s="2">
        <f t="shared" si="2"/>
        <v>1</v>
      </c>
      <c r="L9" s="2">
        <f t="shared" si="2"/>
        <v>1</v>
      </c>
      <c r="M9" s="2">
        <f t="shared" si="2"/>
        <v>1</v>
      </c>
    </row>
    <row r="10" spans="2:13" x14ac:dyDescent="0.3">
      <c r="B10" s="1" t="s">
        <v>12</v>
      </c>
      <c r="D10" s="2">
        <f>C10+D9</f>
        <v>0.50410958904109593</v>
      </c>
      <c r="E10" s="2">
        <f t="shared" ref="E10:M10" si="3">D10+E9</f>
        <v>1.504109589041096</v>
      </c>
      <c r="F10" s="2">
        <f t="shared" si="3"/>
        <v>2.5068493150684934</v>
      </c>
      <c r="G10" s="2">
        <f t="shared" si="3"/>
        <v>3.5068493150684934</v>
      </c>
      <c r="H10" s="2">
        <f t="shared" si="3"/>
        <v>4.506849315068493</v>
      </c>
      <c r="I10" s="2">
        <f t="shared" si="3"/>
        <v>5.506849315068493</v>
      </c>
      <c r="J10" s="2">
        <f t="shared" si="3"/>
        <v>6.5095890410958903</v>
      </c>
      <c r="K10" s="2">
        <f t="shared" si="3"/>
        <v>7.5095890410958903</v>
      </c>
      <c r="L10" s="2">
        <f t="shared" si="3"/>
        <v>8.5095890410958894</v>
      </c>
      <c r="M10" s="2">
        <f t="shared" si="3"/>
        <v>9.5095890410958894</v>
      </c>
    </row>
    <row r="12" spans="2:13" x14ac:dyDescent="0.3">
      <c r="B12" s="1" t="s">
        <v>2</v>
      </c>
      <c r="D12" s="4">
        <f>1/(1*(1+$C$2)^D10)</f>
        <v>0.95308920474154846</v>
      </c>
      <c r="E12" s="4">
        <f t="shared" ref="E12:M12" si="4">1/(1*(1+$C$2)^E10)</f>
        <v>0.86644473158322588</v>
      </c>
      <c r="F12" s="4">
        <f t="shared" si="4"/>
        <v>0.78747137436043113</v>
      </c>
      <c r="G12" s="4">
        <f>1/(1*(1+$C$2)^G10)</f>
        <v>0.715883067600392</v>
      </c>
      <c r="H12" s="4">
        <f t="shared" si="4"/>
        <v>0.65080278872762898</v>
      </c>
      <c r="I12" s="4">
        <f t="shared" si="4"/>
        <v>0.59163889884329901</v>
      </c>
      <c r="J12" s="4">
        <f t="shared" si="4"/>
        <v>0.53771311638758956</v>
      </c>
      <c r="K12" s="4">
        <f t="shared" si="4"/>
        <v>0.48883010580689956</v>
      </c>
      <c r="L12" s="4">
        <f t="shared" si="4"/>
        <v>0.4443910052789995</v>
      </c>
      <c r="M12" s="4">
        <f t="shared" si="4"/>
        <v>0.40399182298090869</v>
      </c>
    </row>
    <row r="14" spans="2:13" x14ac:dyDescent="0.3">
      <c r="B14" s="1" t="s">
        <v>0</v>
      </c>
      <c r="C14" s="1">
        <v>0</v>
      </c>
      <c r="D14" s="2">
        <v>120000</v>
      </c>
      <c r="E14" s="2">
        <v>120000</v>
      </c>
      <c r="F14" s="2">
        <v>120000</v>
      </c>
      <c r="G14" s="2">
        <v>120000</v>
      </c>
      <c r="H14" s="2">
        <v>120000</v>
      </c>
      <c r="I14" s="2">
        <v>120000</v>
      </c>
      <c r="J14" s="2">
        <v>120000</v>
      </c>
      <c r="K14" s="2">
        <v>120000</v>
      </c>
      <c r="L14" s="2">
        <v>120000</v>
      </c>
      <c r="M14" s="2">
        <v>120000</v>
      </c>
    </row>
    <row r="16" spans="2:13" x14ac:dyDescent="0.3">
      <c r="B16" s="1" t="s">
        <v>5</v>
      </c>
      <c r="D16" s="2">
        <f>D12*D14</f>
        <v>114370.70456898582</v>
      </c>
      <c r="E16" s="2">
        <f t="shared" ref="E16:M16" si="5">E12*E14</f>
        <v>103973.36778998711</v>
      </c>
      <c r="F16" s="2">
        <f t="shared" si="5"/>
        <v>94496.564923251732</v>
      </c>
      <c r="G16" s="2">
        <f t="shared" si="5"/>
        <v>85905.968112047034</v>
      </c>
      <c r="H16" s="2">
        <f t="shared" si="5"/>
        <v>78096.334647315482</v>
      </c>
      <c r="I16" s="2">
        <f t="shared" si="5"/>
        <v>70996.667861195878</v>
      </c>
      <c r="J16" s="2">
        <f t="shared" si="5"/>
        <v>64525.573966510747</v>
      </c>
      <c r="K16" s="2">
        <f t="shared" si="5"/>
        <v>58659.61269682795</v>
      </c>
      <c r="L16" s="2">
        <f t="shared" si="5"/>
        <v>53326.920633479938</v>
      </c>
      <c r="M16" s="2">
        <f t="shared" si="5"/>
        <v>48479.01875770904</v>
      </c>
    </row>
    <row r="18" spans="2:3" x14ac:dyDescent="0.3">
      <c r="B18" s="1" t="s">
        <v>6</v>
      </c>
      <c r="C18" s="9">
        <f>SUM(D16:M16)</f>
        <v>772830.73395731079</v>
      </c>
    </row>
    <row r="20" spans="2:3" x14ac:dyDescent="0.3">
      <c r="B20" s="1" t="s">
        <v>13</v>
      </c>
      <c r="C20" s="12">
        <f>XNPV(C2,C14:M14,C6:M6)</f>
        <v>772830.73395731079</v>
      </c>
    </row>
    <row r="22" spans="2:3" x14ac:dyDescent="0.3">
      <c r="B22" s="1" t="s">
        <v>8</v>
      </c>
      <c r="C22" s="6">
        <f>C18-C20</f>
        <v>0</v>
      </c>
    </row>
    <row r="24" spans="2:3" x14ac:dyDescent="0.3">
      <c r="B24" s="13" t="s">
        <v>14</v>
      </c>
    </row>
  </sheetData>
  <hyperlinks>
    <hyperlink ref="B2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 Dates</vt:lpstr>
      <vt:lpstr>With Dates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CFI</dc:creator>
  <cp:lastModifiedBy>CFI</cp:lastModifiedBy>
  <dcterms:created xsi:type="dcterms:W3CDTF">2017-06-21T00:10:39Z</dcterms:created>
  <dcterms:modified xsi:type="dcterms:W3CDTF">2018-01-15T15:32:16Z</dcterms:modified>
</cp:coreProperties>
</file>